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<sst xmlns="http://schemas.openxmlformats.org/spreadsheetml/2006/main" count="253" uniqueCount="139">
  <si>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</si>
  <si>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</si>
  <si>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</si>
  <si>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</si>
  <si>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</si>
  <si>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</si>
  <si>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</si>
  <si>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</si>
  <si>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</si>
  <si>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</si>
  <si>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</si>
  <si>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</si>
  <si>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</si>
  <si>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</si>
  <si>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</si>
  <si>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</si>
  <si>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</si>
  <si>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</si>
  <si>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</si>
  <si>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</si>
  <si>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</si>
  <si>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</si>
  <si>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</si>
  <si>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</si>
  <si>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</si>
  <si>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</si>
  <si>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</si>
  <si>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</si>
  <si>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</si>
  <si>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</si>
  <si>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</si>
  <si>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</si>
  <si>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</si>
  <si>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</si>
  <si>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</si>
  <si>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</si>
  <si>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</si>
  <si>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</si>
  <si>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</si>
  <si>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</si>
  <si>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</si>
  <si>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</si>
  <si>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</si>
  <si>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</si>
  <si>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449,4</t>
  </si>
  <si>
    <t>4 624,3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</si>
  <si>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</si>
  <si>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</si>
  <si>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</si>
  <si>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</si>
  <si>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</si>
  <si>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</si>
  <si>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</si>
  <si>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</si>
  <si>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</si>
  <si>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</si>
  <si>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</si>
  <si>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</si>
  <si>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</si>
  <si>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</si>
  <si>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</si>
  <si>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</si>
  <si>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</si>
  <si>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</si>
  <si>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</si>
  <si>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</si>
  <si>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</si>
  <si>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</si>
  <si>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</si>
  <si>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</si>
  <si>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</si>
  <si>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</si>
  <si>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</si>
  <si>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</si>
  <si>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</si>
  <si>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</si>
  <si>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</si>
  <si>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</si>
  <si>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</si>
  <si>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</si>
  <si>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</si>
  <si>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</si>
  <si>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</si>
  <si>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</si>
  <si>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</si>
  <si>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</si>
  <si>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</si>
  <si>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</si>
  <si>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</si>
  <si>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</si>
  <si>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</si>
  <si>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</si>
  <si>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</si>
  <si>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</si>
  <si>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</si>
  <si>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</si>
  <si>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</si>
  <si>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</si>
  <si>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</si>
  <si>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</si>
  <si>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</si>
  <si>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</si>
  <si>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</si>
  <si>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</si>
  <si>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</si>
  <si>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</si>
  <si>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</si>
  <si>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</si>
  <si>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</si>
  <si>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</si>
  <si>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</si>
  <si>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</si>
  <si>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</si>
  <si>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</si>
  <si>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</si>
  <si>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</si>
  <si>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</si>
  <si>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</si>
  <si>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</si>
  <si>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</si>
  <si>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</si>
  <si>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</si>
  <si>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</si>
  <si>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</si>
  <si>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1432,6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</si>
  <si>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</si>
  <si>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</si>
  <si>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</si>
  <si>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</si>
  <si>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</si>
  <si>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</si>
  <si>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</si>
  <si>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</si>
  <si>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</si>
  <si>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</si>
  <si>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 xml:space="preserve">                   ПРИЛОЖЕНИЕ № 1 </t>
  </si>
  <si>
    <t xml:space="preserve">                                            к постановлению  администрации</t>
  </si>
  <si>
    <t xml:space="preserve">           МО Сертолово</t>
  </si>
  <si>
    <r>
      <t xml:space="preserve">                        от </t>
    </r>
    <r>
      <rPr>
        <u val="single"/>
        <sz val="12"/>
        <rFont val="Times New Roman"/>
        <family val="1"/>
      </rPr>
      <t>06.05.2014 г.</t>
    </r>
    <r>
      <rPr>
        <sz val="12"/>
        <rFont val="Times New Roman"/>
        <family val="1"/>
      </rPr>
      <t xml:space="preserve"> №  </t>
    </r>
    <r>
      <rPr>
        <u val="single"/>
        <sz val="12"/>
        <rFont val="Times New Roman"/>
        <family val="1"/>
      </rPr>
      <t>214</t>
    </r>
    <r>
      <rPr>
        <sz val="12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</si>
</sst>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83" fontId="9" fillId="34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3" fontId="9" fillId="34" borderId="35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180" fontId="9" fillId="0" borderId="18" xfId="0" applyNumberFormat="1" applyFont="1" applyFill="1" applyBorder="1" applyAlignment="1">
      <alignment horizontal="center" vertical="center"/>
    </xf>
    <xf numFmtId="180" fontId="9" fillId="34" borderId="37" xfId="0" applyNumberFormat="1" applyFont="1" applyFill="1" applyBorder="1" applyAlignment="1">
      <alignment horizontal="center" vertical="center"/>
    </xf>
    <xf numFmtId="180" fontId="9" fillId="34" borderId="38" xfId="0" applyNumberFormat="1" applyFont="1" applyFill="1" applyBorder="1" applyAlignment="1">
      <alignment horizontal="center" vertical="center"/>
    </xf>
    <xf numFmtId="180" fontId="9" fillId="34" borderId="31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9" fillId="34" borderId="3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9" fillId="34" borderId="31" xfId="0" applyFont="1" applyFill="1" applyBorder="1" applyAlignment="1">
      <alignment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180" fontId="9" fillId="34" borderId="33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6" fillId="0" borderId="33" xfId="0" applyFont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80" fontId="9" fillId="0" borderId="3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45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4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48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5" borderId="18" xfId="0" applyNumberFormat="1" applyFont="1" applyFill="1" applyBorder="1" applyAlignment="1">
      <alignment horizontal="center" vertical="center"/>
    </xf>
    <xf numFmtId="180" fontId="6" fillId="35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27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55">
      <selection activeCell="M4" sqref="M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7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61" t="s">
        <v>135</v>
      </c>
      <c r="H1" s="161"/>
      <c r="I1" s="161"/>
      <c r="J1" s="161"/>
    </row>
    <row r="2" spans="7:10" ht="14.25" customHeight="1">
      <c r="G2" s="161" t="s">
        <v>136</v>
      </c>
      <c r="H2" s="161"/>
      <c r="I2" s="161"/>
      <c r="J2" s="161"/>
    </row>
    <row r="3" spans="6:10" ht="15" customHeight="1">
      <c r="F3" s="23"/>
      <c r="G3" s="161" t="s">
        <v>137</v>
      </c>
      <c r="H3" s="161"/>
      <c r="I3" s="161"/>
      <c r="J3" s="161"/>
    </row>
    <row r="4" spans="6:10" ht="17.25" customHeight="1">
      <c r="F4" s="23"/>
      <c r="G4" s="161" t="s">
        <v>138</v>
      </c>
      <c r="H4" s="161"/>
      <c r="I4" s="161"/>
      <c r="J4" s="161"/>
    </row>
    <row r="5" spans="1:10" s="1" customFormat="1" ht="15.75" customHeight="1">
      <c r="A5" s="192" t="s">
        <v>5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s="1" customFormat="1" ht="16.5" customHeight="1">
      <c r="A6" s="192" t="s">
        <v>34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" customHeight="1">
      <c r="A7" s="192" t="s">
        <v>100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ht="15.75" customHeight="1" thickBot="1">
      <c r="A8" s="180" t="s">
        <v>35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21.75" customHeight="1">
      <c r="A9" s="168" t="s">
        <v>0</v>
      </c>
      <c r="B9" s="145" t="s">
        <v>1</v>
      </c>
      <c r="C9" s="166" t="s">
        <v>23</v>
      </c>
      <c r="D9" s="170" t="s">
        <v>22</v>
      </c>
      <c r="E9" s="154" t="s">
        <v>29</v>
      </c>
      <c r="F9" s="185" t="s">
        <v>2</v>
      </c>
      <c r="G9" s="166"/>
      <c r="H9" s="166"/>
      <c r="I9" s="181" t="s">
        <v>3</v>
      </c>
      <c r="J9" s="164" t="s">
        <v>4</v>
      </c>
    </row>
    <row r="10" spans="1:10" ht="12.75">
      <c r="A10" s="169"/>
      <c r="B10" s="146"/>
      <c r="C10" s="167"/>
      <c r="D10" s="171"/>
      <c r="E10" s="155"/>
      <c r="F10" s="2">
        <v>2014</v>
      </c>
      <c r="G10" s="22">
        <v>2015</v>
      </c>
      <c r="H10" s="24">
        <v>2016</v>
      </c>
      <c r="I10" s="182"/>
      <c r="J10" s="165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5">
        <v>8</v>
      </c>
      <c r="I11" s="7">
        <v>9</v>
      </c>
      <c r="J11" s="3">
        <v>10</v>
      </c>
    </row>
    <row r="12" spans="1:10" ht="15" customHeight="1" thickBot="1">
      <c r="A12" s="147" t="s">
        <v>54</v>
      </c>
      <c r="B12" s="148"/>
      <c r="C12" s="148"/>
      <c r="D12" s="148"/>
      <c r="E12" s="149"/>
      <c r="F12" s="148"/>
      <c r="G12" s="148"/>
      <c r="H12" s="148"/>
      <c r="I12" s="148"/>
      <c r="J12" s="150"/>
    </row>
    <row r="13" spans="1:11" ht="48" customHeight="1">
      <c r="A13" s="38" t="s">
        <v>7</v>
      </c>
      <c r="B13" s="29" t="s">
        <v>94</v>
      </c>
      <c r="C13" s="40" t="s">
        <v>30</v>
      </c>
      <c r="D13" s="47" t="s">
        <v>36</v>
      </c>
      <c r="E13" s="48">
        <f>SUM(F13:H13)</f>
        <v>2314.989</v>
      </c>
      <c r="F13" s="49">
        <v>528.889</v>
      </c>
      <c r="G13" s="42">
        <v>1586.2</v>
      </c>
      <c r="H13" s="28">
        <v>199.9</v>
      </c>
      <c r="I13" s="97" t="s">
        <v>75</v>
      </c>
      <c r="J13" s="18" t="s">
        <v>125</v>
      </c>
      <c r="K13" s="50"/>
    </row>
    <row r="14" spans="1:11" ht="37.5" customHeight="1">
      <c r="A14" s="39" t="s">
        <v>8</v>
      </c>
      <c r="B14" s="20" t="s">
        <v>48</v>
      </c>
      <c r="C14" s="51" t="s">
        <v>30</v>
      </c>
      <c r="D14" s="52" t="s">
        <v>37</v>
      </c>
      <c r="E14" s="53">
        <f>SUM(F14:H14)</f>
        <v>3589.8</v>
      </c>
      <c r="F14" s="54">
        <v>3589.8</v>
      </c>
      <c r="G14" s="41">
        <v>0</v>
      </c>
      <c r="H14" s="45">
        <v>0</v>
      </c>
      <c r="I14" s="97" t="s">
        <v>75</v>
      </c>
      <c r="J14" s="18" t="s">
        <v>125</v>
      </c>
      <c r="K14" s="50"/>
    </row>
    <row r="15" spans="1:11" ht="63" customHeight="1">
      <c r="A15" s="40" t="s">
        <v>32</v>
      </c>
      <c r="B15" s="31" t="s">
        <v>115</v>
      </c>
      <c r="C15" s="51" t="s">
        <v>30</v>
      </c>
      <c r="D15" s="52" t="s">
        <v>36</v>
      </c>
      <c r="E15" s="55">
        <f>F15+G15+H15</f>
        <v>1213.3999999999999</v>
      </c>
      <c r="F15" s="41">
        <v>845.5</v>
      </c>
      <c r="G15" s="41">
        <v>345.3</v>
      </c>
      <c r="H15" s="41">
        <v>22.6</v>
      </c>
      <c r="I15" s="97" t="s">
        <v>75</v>
      </c>
      <c r="J15" s="37" t="s">
        <v>53</v>
      </c>
      <c r="K15" s="50"/>
    </row>
    <row r="16" spans="1:11" ht="36.75" customHeight="1">
      <c r="A16" s="174" t="s">
        <v>50</v>
      </c>
      <c r="B16" s="183" t="s">
        <v>118</v>
      </c>
      <c r="C16" s="186" t="s">
        <v>30</v>
      </c>
      <c r="D16" s="151" t="s">
        <v>38</v>
      </c>
      <c r="E16" s="190">
        <f>SUM(F16:H16)</f>
        <v>3575.6000000000004</v>
      </c>
      <c r="F16" s="176">
        <v>1080.8</v>
      </c>
      <c r="G16" s="153">
        <v>1798</v>
      </c>
      <c r="H16" s="153">
        <v>696.8</v>
      </c>
      <c r="I16" s="188" t="s">
        <v>75</v>
      </c>
      <c r="J16" s="156" t="s">
        <v>49</v>
      </c>
      <c r="K16" s="50"/>
    </row>
    <row r="17" spans="1:11" ht="3.75" customHeight="1" hidden="1">
      <c r="A17" s="175"/>
      <c r="B17" s="184"/>
      <c r="C17" s="187"/>
      <c r="D17" s="152"/>
      <c r="E17" s="191"/>
      <c r="F17" s="176"/>
      <c r="G17" s="153"/>
      <c r="H17" s="153"/>
      <c r="I17" s="189"/>
      <c r="J17" s="157"/>
      <c r="K17" s="50"/>
    </row>
    <row r="18" spans="1:11" ht="38.25" customHeight="1">
      <c r="A18" s="39" t="s">
        <v>51</v>
      </c>
      <c r="B18" s="30" t="s">
        <v>121</v>
      </c>
      <c r="C18" s="40" t="s">
        <v>30</v>
      </c>
      <c r="D18" s="47" t="s">
        <v>36</v>
      </c>
      <c r="E18" s="53">
        <f>F18+G18+H18</f>
        <v>5324</v>
      </c>
      <c r="F18" s="44">
        <v>4502.7</v>
      </c>
      <c r="G18" s="44">
        <v>586.5</v>
      </c>
      <c r="H18" s="44">
        <v>234.8</v>
      </c>
      <c r="I18" s="97" t="s">
        <v>75</v>
      </c>
      <c r="J18" s="114" t="s">
        <v>52</v>
      </c>
      <c r="K18" s="50"/>
    </row>
    <row r="19" spans="1:11" ht="13.5" customHeight="1" thickBot="1">
      <c r="A19" s="56"/>
      <c r="B19" s="57" t="s">
        <v>85</v>
      </c>
      <c r="C19" s="110"/>
      <c r="D19" s="111"/>
      <c r="E19" s="60">
        <f>E15+E18+E17+E16+E14+E13</f>
        <v>16017.788999999999</v>
      </c>
      <c r="F19" s="60">
        <f>F15+F18+F17+F16+F14+F13</f>
        <v>10547.688999999998</v>
      </c>
      <c r="G19" s="60">
        <f>G15+G18+G17+G16+G14+G13</f>
        <v>4316</v>
      </c>
      <c r="H19" s="142">
        <f>H15+H18+H17+H16+H14+H13</f>
        <v>1154.1000000000001</v>
      </c>
      <c r="I19" s="112"/>
      <c r="J19" s="113"/>
      <c r="K19" s="50"/>
    </row>
    <row r="20" spans="1:11" ht="16.5" customHeight="1" thickBot="1">
      <c r="A20" s="158" t="s">
        <v>101</v>
      </c>
      <c r="B20" s="159"/>
      <c r="C20" s="159"/>
      <c r="D20" s="159"/>
      <c r="E20" s="172"/>
      <c r="F20" s="173"/>
      <c r="G20" s="173"/>
      <c r="H20" s="173"/>
      <c r="I20" s="159"/>
      <c r="J20" s="160"/>
      <c r="K20" s="50"/>
    </row>
    <row r="21" spans="1:11" s="27" customFormat="1" ht="39" customHeight="1" thickBot="1">
      <c r="A21" s="71" t="s">
        <v>9</v>
      </c>
      <c r="B21" s="33" t="s">
        <v>119</v>
      </c>
      <c r="C21" s="71" t="s">
        <v>30</v>
      </c>
      <c r="D21" s="72" t="s">
        <v>42</v>
      </c>
      <c r="E21" s="104">
        <f aca="true" t="shared" si="0" ref="E21:E32">F21+G21+H21</f>
        <v>688.3</v>
      </c>
      <c r="F21" s="144">
        <v>388.3</v>
      </c>
      <c r="G21" s="28">
        <v>150</v>
      </c>
      <c r="H21" s="28">
        <v>150</v>
      </c>
      <c r="I21" s="98" t="s">
        <v>75</v>
      </c>
      <c r="J21" s="99" t="s">
        <v>77</v>
      </c>
      <c r="K21" s="73"/>
    </row>
    <row r="22" spans="1:11" ht="36" customHeight="1" thickBot="1">
      <c r="A22" s="40" t="s">
        <v>31</v>
      </c>
      <c r="B22" s="115" t="s">
        <v>109</v>
      </c>
      <c r="C22" s="40" t="s">
        <v>30</v>
      </c>
      <c r="D22" s="47" t="s">
        <v>36</v>
      </c>
      <c r="E22" s="104">
        <f t="shared" si="0"/>
        <v>798.1</v>
      </c>
      <c r="F22" s="43">
        <v>521.1</v>
      </c>
      <c r="G22" s="44">
        <v>132</v>
      </c>
      <c r="H22" s="44">
        <v>145</v>
      </c>
      <c r="I22" s="35" t="s">
        <v>75</v>
      </c>
      <c r="J22" s="35" t="s">
        <v>77</v>
      </c>
      <c r="K22" s="50" t="s">
        <v>110</v>
      </c>
    </row>
    <row r="23" spans="1:11" s="27" customFormat="1" ht="36.75" customHeight="1">
      <c r="A23" s="100" t="s">
        <v>33</v>
      </c>
      <c r="B23" s="116" t="s">
        <v>82</v>
      </c>
      <c r="C23" s="100" t="s">
        <v>30</v>
      </c>
      <c r="D23" s="101" t="s">
        <v>43</v>
      </c>
      <c r="E23" s="117">
        <f t="shared" si="0"/>
        <v>139.4</v>
      </c>
      <c r="F23" s="108">
        <v>63.1</v>
      </c>
      <c r="G23" s="41">
        <v>36.3</v>
      </c>
      <c r="H23" s="41">
        <v>40</v>
      </c>
      <c r="I23" s="118" t="s">
        <v>75</v>
      </c>
      <c r="J23" s="36" t="s">
        <v>77</v>
      </c>
      <c r="K23" s="73"/>
    </row>
    <row r="24" spans="1:11" ht="37.5" customHeight="1">
      <c r="A24" s="109" t="s">
        <v>39</v>
      </c>
      <c r="B24" s="33" t="s">
        <v>79</v>
      </c>
      <c r="C24" s="40" t="s">
        <v>30</v>
      </c>
      <c r="D24" s="40" t="s">
        <v>42</v>
      </c>
      <c r="E24" s="120">
        <f t="shared" si="0"/>
        <v>217.5</v>
      </c>
      <c r="F24" s="121">
        <v>217.5</v>
      </c>
      <c r="G24" s="42">
        <v>0</v>
      </c>
      <c r="H24" s="28">
        <v>0</v>
      </c>
      <c r="I24" s="35" t="s">
        <v>75</v>
      </c>
      <c r="J24" s="35" t="s">
        <v>77</v>
      </c>
      <c r="K24" s="50"/>
    </row>
    <row r="25" spans="1:11" ht="49.5" customHeight="1">
      <c r="A25" s="109" t="s">
        <v>40</v>
      </c>
      <c r="B25" s="33" t="s">
        <v>126</v>
      </c>
      <c r="C25" s="40" t="s">
        <v>30</v>
      </c>
      <c r="D25" s="71" t="s">
        <v>42</v>
      </c>
      <c r="E25" s="120">
        <f t="shared" si="0"/>
        <v>100</v>
      </c>
      <c r="F25" s="121">
        <v>100</v>
      </c>
      <c r="G25" s="42">
        <v>0</v>
      </c>
      <c r="H25" s="28">
        <v>0</v>
      </c>
      <c r="I25" s="35" t="s">
        <v>75</v>
      </c>
      <c r="J25" s="35" t="s">
        <v>77</v>
      </c>
      <c r="K25" s="50"/>
    </row>
    <row r="26" spans="1:11" s="27" customFormat="1" ht="35.25" customHeight="1" thickBot="1">
      <c r="A26" s="122" t="s">
        <v>41</v>
      </c>
      <c r="B26" s="123" t="s">
        <v>80</v>
      </c>
      <c r="C26" s="124" t="s">
        <v>30</v>
      </c>
      <c r="D26" s="125" t="s">
        <v>36</v>
      </c>
      <c r="E26" s="119">
        <f t="shared" si="0"/>
        <v>229.5</v>
      </c>
      <c r="F26" s="126">
        <v>69.3</v>
      </c>
      <c r="G26" s="127">
        <v>76.3</v>
      </c>
      <c r="H26" s="127">
        <v>83.9</v>
      </c>
      <c r="I26" s="128" t="s">
        <v>75</v>
      </c>
      <c r="J26" s="129" t="s">
        <v>77</v>
      </c>
      <c r="K26" s="73"/>
    </row>
    <row r="27" spans="1:11" s="27" customFormat="1" ht="35.25" customHeight="1" thickBot="1">
      <c r="A27" s="71" t="s">
        <v>81</v>
      </c>
      <c r="B27" s="116" t="s">
        <v>122</v>
      </c>
      <c r="C27" s="100" t="s">
        <v>30</v>
      </c>
      <c r="D27" s="101" t="s">
        <v>42</v>
      </c>
      <c r="E27" s="104">
        <f t="shared" si="0"/>
        <v>990</v>
      </c>
      <c r="F27" s="102">
        <v>690</v>
      </c>
      <c r="G27" s="103">
        <v>150</v>
      </c>
      <c r="H27" s="45">
        <v>150</v>
      </c>
      <c r="I27" s="36" t="s">
        <v>75</v>
      </c>
      <c r="J27" s="36" t="s">
        <v>78</v>
      </c>
      <c r="K27" s="73"/>
    </row>
    <row r="28" spans="1:11" s="27" customFormat="1" ht="49.5" customHeight="1" thickBot="1">
      <c r="A28" s="105" t="s">
        <v>111</v>
      </c>
      <c r="B28" s="116" t="s">
        <v>83</v>
      </c>
      <c r="C28" s="100" t="s">
        <v>30</v>
      </c>
      <c r="D28" s="72" t="s">
        <v>36</v>
      </c>
      <c r="E28" s="104">
        <f t="shared" si="0"/>
        <v>41094.4</v>
      </c>
      <c r="F28" s="43">
        <v>35594.4</v>
      </c>
      <c r="G28" s="44">
        <v>2500</v>
      </c>
      <c r="H28" s="28">
        <v>3000</v>
      </c>
      <c r="I28" s="98" t="s">
        <v>75</v>
      </c>
      <c r="J28" s="106" t="s">
        <v>76</v>
      </c>
      <c r="K28" s="73"/>
    </row>
    <row r="29" spans="1:11" s="27" customFormat="1" ht="49.5" customHeight="1">
      <c r="A29" s="105" t="s">
        <v>112</v>
      </c>
      <c r="B29" s="107" t="s">
        <v>117</v>
      </c>
      <c r="C29" s="71" t="s">
        <v>30</v>
      </c>
      <c r="D29" s="72" t="s">
        <v>36</v>
      </c>
      <c r="E29" s="104">
        <f t="shared" si="0"/>
        <v>7500</v>
      </c>
      <c r="F29" s="108">
        <v>2500</v>
      </c>
      <c r="G29" s="41">
        <v>2500</v>
      </c>
      <c r="H29" s="41">
        <v>2500</v>
      </c>
      <c r="I29" s="98" t="s">
        <v>75</v>
      </c>
      <c r="J29" s="36" t="s">
        <v>77</v>
      </c>
      <c r="K29" s="73"/>
    </row>
    <row r="30" spans="1:11" s="27" customFormat="1" ht="42.75" customHeight="1">
      <c r="A30" s="136" t="s">
        <v>127</v>
      </c>
      <c r="B30" s="143" t="s">
        <v>134</v>
      </c>
      <c r="C30" s="100" t="s">
        <v>30</v>
      </c>
      <c r="D30" s="101" t="s">
        <v>42</v>
      </c>
      <c r="E30" s="138">
        <f t="shared" si="0"/>
        <v>356.1</v>
      </c>
      <c r="F30" s="135">
        <v>356.1</v>
      </c>
      <c r="G30" s="41">
        <v>0</v>
      </c>
      <c r="H30" s="41">
        <v>0</v>
      </c>
      <c r="I30" s="137" t="s">
        <v>75</v>
      </c>
      <c r="J30" s="116" t="s">
        <v>77</v>
      </c>
      <c r="K30" s="73"/>
    </row>
    <row r="31" spans="1:11" s="27" customFormat="1" ht="48" customHeight="1">
      <c r="A31" s="136" t="s">
        <v>128</v>
      </c>
      <c r="B31" s="139" t="s">
        <v>129</v>
      </c>
      <c r="C31" s="100" t="s">
        <v>30</v>
      </c>
      <c r="D31" s="101" t="s">
        <v>42</v>
      </c>
      <c r="E31" s="120">
        <f t="shared" si="0"/>
        <v>332.8</v>
      </c>
      <c r="F31" s="44">
        <v>332.8</v>
      </c>
      <c r="G31" s="44">
        <v>0</v>
      </c>
      <c r="H31" s="44">
        <v>0</v>
      </c>
      <c r="I31" s="137" t="s">
        <v>75</v>
      </c>
      <c r="J31" s="33" t="s">
        <v>130</v>
      </c>
      <c r="K31" s="73"/>
    </row>
    <row r="32" spans="1:11" s="27" customFormat="1" ht="38.25" customHeight="1">
      <c r="A32" s="140" t="s">
        <v>131</v>
      </c>
      <c r="B32" s="139" t="s">
        <v>133</v>
      </c>
      <c r="C32" s="100" t="s">
        <v>30</v>
      </c>
      <c r="D32" s="101" t="s">
        <v>42</v>
      </c>
      <c r="E32" s="120">
        <f t="shared" si="0"/>
        <v>4.2</v>
      </c>
      <c r="F32" s="44">
        <v>4.2</v>
      </c>
      <c r="G32" s="44">
        <v>0</v>
      </c>
      <c r="H32" s="44">
        <v>0</v>
      </c>
      <c r="I32" s="137" t="s">
        <v>75</v>
      </c>
      <c r="J32" s="116" t="s">
        <v>132</v>
      </c>
      <c r="K32" s="73"/>
    </row>
    <row r="33" spans="1:11" ht="14.25" customHeight="1" thickBot="1">
      <c r="A33" s="56"/>
      <c r="B33" s="57" t="s">
        <v>86</v>
      </c>
      <c r="C33" s="58"/>
      <c r="D33" s="59"/>
      <c r="E33" s="63">
        <f>E29+E28+E27+E26+E24+E23+E22+E21+E25+E30+E31+E32</f>
        <v>52450.3</v>
      </c>
      <c r="F33" s="63">
        <f>F29+F28+F27+F26+F24+F23+F22+F21+F25+F30+F31+F32</f>
        <v>40836.8</v>
      </c>
      <c r="G33" s="63">
        <f>G29+G28+G27+G26+G24+G23+G22+G21+G25+G30+G31+G32</f>
        <v>5544.6</v>
      </c>
      <c r="H33" s="63">
        <f>H29+H28+H27+H26+H24+H23+H22+H21+H25+H30+H31+H32</f>
        <v>6068.9</v>
      </c>
      <c r="I33" s="64"/>
      <c r="J33" s="65"/>
      <c r="K33" s="50"/>
    </row>
    <row r="34" spans="1:11" ht="15" customHeight="1">
      <c r="A34" s="158" t="s">
        <v>102</v>
      </c>
      <c r="B34" s="159"/>
      <c r="C34" s="159"/>
      <c r="D34" s="159"/>
      <c r="E34" s="159"/>
      <c r="F34" s="159"/>
      <c r="G34" s="159"/>
      <c r="H34" s="159"/>
      <c r="I34" s="159"/>
      <c r="J34" s="160"/>
      <c r="K34" s="50"/>
    </row>
    <row r="35" spans="1:15" ht="61.5" customHeight="1">
      <c r="A35" s="141" t="s">
        <v>10</v>
      </c>
      <c r="B35" s="14" t="s">
        <v>113</v>
      </c>
      <c r="C35" s="40" t="s">
        <v>30</v>
      </c>
      <c r="D35" s="40" t="s">
        <v>36</v>
      </c>
      <c r="E35" s="66">
        <f>SUM(F35:H35)</f>
        <v>55263.4</v>
      </c>
      <c r="F35" s="134">
        <v>9324.9</v>
      </c>
      <c r="G35" s="44">
        <v>21880</v>
      </c>
      <c r="H35" s="44">
        <v>24058.5</v>
      </c>
      <c r="I35" s="20" t="s">
        <v>75</v>
      </c>
      <c r="J35" s="14" t="s">
        <v>55</v>
      </c>
      <c r="K35" s="50"/>
      <c r="O35" s="1" t="s">
        <v>99</v>
      </c>
    </row>
    <row r="36" spans="1:11" ht="63" customHeight="1">
      <c r="A36" s="40" t="s">
        <v>11</v>
      </c>
      <c r="B36" s="14" t="s">
        <v>114</v>
      </c>
      <c r="C36" s="40" t="s">
        <v>30</v>
      </c>
      <c r="D36" s="40" t="s">
        <v>36</v>
      </c>
      <c r="E36" s="66">
        <f>SUM(F36:H36)</f>
        <v>11623</v>
      </c>
      <c r="F36" s="134">
        <v>5264.4</v>
      </c>
      <c r="G36" s="44">
        <v>3027.9</v>
      </c>
      <c r="H36" s="44">
        <v>3330.7</v>
      </c>
      <c r="I36" s="20" t="s">
        <v>75</v>
      </c>
      <c r="J36" s="14" t="s">
        <v>55</v>
      </c>
      <c r="K36" s="50"/>
    </row>
    <row r="37" spans="1:11" ht="49.5" customHeight="1">
      <c r="A37" s="40" t="s">
        <v>12</v>
      </c>
      <c r="B37" s="14" t="s">
        <v>107</v>
      </c>
      <c r="C37" s="40" t="s">
        <v>30</v>
      </c>
      <c r="D37" s="40" t="s">
        <v>36</v>
      </c>
      <c r="E37" s="66">
        <f>SUM(F37:H37)</f>
        <v>155.3</v>
      </c>
      <c r="F37" s="134">
        <v>58.3</v>
      </c>
      <c r="G37" s="44">
        <v>46</v>
      </c>
      <c r="H37" s="44">
        <v>51</v>
      </c>
      <c r="I37" s="96" t="s">
        <v>75</v>
      </c>
      <c r="J37" s="14" t="s">
        <v>84</v>
      </c>
      <c r="K37" s="50"/>
    </row>
    <row r="38" spans="1:11" ht="37.5" customHeight="1">
      <c r="A38" s="38" t="s">
        <v>13</v>
      </c>
      <c r="B38" s="14" t="s">
        <v>108</v>
      </c>
      <c r="C38" s="40" t="s">
        <v>30</v>
      </c>
      <c r="D38" s="47" t="s">
        <v>36</v>
      </c>
      <c r="E38" s="62">
        <f>SUM(F38:H38)</f>
        <v>1793.1</v>
      </c>
      <c r="F38" s="135">
        <v>283.5</v>
      </c>
      <c r="G38" s="41">
        <v>718.8</v>
      </c>
      <c r="H38" s="41">
        <v>790.8</v>
      </c>
      <c r="I38" s="96" t="s">
        <v>75</v>
      </c>
      <c r="J38" s="16" t="s">
        <v>56</v>
      </c>
      <c r="K38" s="50"/>
    </row>
    <row r="39" spans="1:11" ht="15" customHeight="1" thickBot="1">
      <c r="A39" s="56"/>
      <c r="B39" s="57" t="s">
        <v>87</v>
      </c>
      <c r="C39" s="58"/>
      <c r="D39" s="59"/>
      <c r="E39" s="67">
        <f>SUM(E35:E38)</f>
        <v>68834.8</v>
      </c>
      <c r="F39" s="68">
        <f>SUM(F35:F38)</f>
        <v>14931.099999999999</v>
      </c>
      <c r="G39" s="69">
        <f>SUM(G35:G38)</f>
        <v>25672.7</v>
      </c>
      <c r="H39" s="69">
        <f>SUM(H35:H38)</f>
        <v>28231</v>
      </c>
      <c r="I39" s="64"/>
      <c r="J39" s="70"/>
      <c r="K39" s="50"/>
    </row>
    <row r="40" spans="1:11" ht="14.25" customHeight="1">
      <c r="A40" s="158" t="s">
        <v>103</v>
      </c>
      <c r="B40" s="159"/>
      <c r="C40" s="159"/>
      <c r="D40" s="159"/>
      <c r="E40" s="159"/>
      <c r="F40" s="159"/>
      <c r="G40" s="159"/>
      <c r="H40" s="159"/>
      <c r="I40" s="159"/>
      <c r="J40" s="160"/>
      <c r="K40" s="50"/>
    </row>
    <row r="41" spans="1:11" ht="36" customHeight="1">
      <c r="A41" s="40" t="s">
        <v>14</v>
      </c>
      <c r="B41" s="14" t="s">
        <v>97</v>
      </c>
      <c r="C41" s="40" t="s">
        <v>30</v>
      </c>
      <c r="D41" s="40" t="s">
        <v>36</v>
      </c>
      <c r="E41" s="66">
        <f>SUM(F41:H41)</f>
        <v>13920</v>
      </c>
      <c r="F41" s="44">
        <v>4968</v>
      </c>
      <c r="G41" s="44">
        <v>4476</v>
      </c>
      <c r="H41" s="44">
        <v>4476</v>
      </c>
      <c r="I41" s="35" t="s">
        <v>75</v>
      </c>
      <c r="J41" s="14" t="s">
        <v>57</v>
      </c>
      <c r="K41" s="50"/>
    </row>
    <row r="42" spans="1:11" s="27" customFormat="1" ht="49.5" customHeight="1">
      <c r="A42" s="71" t="s">
        <v>15</v>
      </c>
      <c r="B42" s="107" t="s">
        <v>98</v>
      </c>
      <c r="C42" s="71" t="s">
        <v>30</v>
      </c>
      <c r="D42" s="71" t="s">
        <v>36</v>
      </c>
      <c r="E42" s="130">
        <f>SUM(F42:H42)</f>
        <v>950</v>
      </c>
      <c r="F42" s="44">
        <v>350</v>
      </c>
      <c r="G42" s="44">
        <v>300</v>
      </c>
      <c r="H42" s="44">
        <v>300</v>
      </c>
      <c r="I42" s="99" t="s">
        <v>75</v>
      </c>
      <c r="J42" s="107" t="s">
        <v>58</v>
      </c>
      <c r="K42" s="73"/>
    </row>
    <row r="43" spans="1:11" ht="38.25" customHeight="1">
      <c r="A43" s="74" t="s">
        <v>28</v>
      </c>
      <c r="B43" s="15" t="s">
        <v>120</v>
      </c>
      <c r="C43" s="51" t="s">
        <v>30</v>
      </c>
      <c r="D43" s="47" t="s">
        <v>36</v>
      </c>
      <c r="E43" s="75">
        <f>SUM(F43:H43)</f>
        <v>1742.3999999999999</v>
      </c>
      <c r="F43" s="41">
        <v>580.8</v>
      </c>
      <c r="G43" s="41">
        <v>580.8</v>
      </c>
      <c r="H43" s="41">
        <v>580.8</v>
      </c>
      <c r="I43" s="97" t="s">
        <v>75</v>
      </c>
      <c r="J43" s="16" t="s">
        <v>59</v>
      </c>
      <c r="K43" s="50"/>
    </row>
    <row r="44" spans="1:11" ht="15" customHeight="1" thickBot="1">
      <c r="A44" s="56"/>
      <c r="B44" s="57" t="s">
        <v>88</v>
      </c>
      <c r="C44" s="58"/>
      <c r="D44" s="59"/>
      <c r="E44" s="76">
        <f>SUM(E41:E43)</f>
        <v>16612.4</v>
      </c>
      <c r="F44" s="68">
        <f>SUM(F41:F43)</f>
        <v>5898.8</v>
      </c>
      <c r="G44" s="69">
        <f>SUM(G41:G43)</f>
        <v>5356.8</v>
      </c>
      <c r="H44" s="69">
        <f>SUM(H41:H43)</f>
        <v>5356.8</v>
      </c>
      <c r="I44" s="64"/>
      <c r="J44" s="70"/>
      <c r="K44" s="50"/>
    </row>
    <row r="45" spans="1:11" ht="15" customHeight="1">
      <c r="A45" s="158" t="s">
        <v>104</v>
      </c>
      <c r="B45" s="159"/>
      <c r="C45" s="159"/>
      <c r="D45" s="159"/>
      <c r="E45" s="159"/>
      <c r="F45" s="159"/>
      <c r="G45" s="159"/>
      <c r="H45" s="159"/>
      <c r="I45" s="159"/>
      <c r="J45" s="160"/>
      <c r="K45" s="50"/>
    </row>
    <row r="46" spans="1:11" ht="52.5" customHeight="1">
      <c r="A46" s="77" t="s">
        <v>16</v>
      </c>
      <c r="B46" s="14" t="s">
        <v>95</v>
      </c>
      <c r="C46" s="61" t="s">
        <v>30</v>
      </c>
      <c r="D46" s="47" t="s">
        <v>36</v>
      </c>
      <c r="E46" s="66">
        <f aca="true" t="shared" si="1" ref="E46:E52">F46+G46+H46</f>
        <v>3184</v>
      </c>
      <c r="F46" s="44">
        <v>990</v>
      </c>
      <c r="G46" s="41">
        <v>1059</v>
      </c>
      <c r="H46" s="41">
        <v>1135</v>
      </c>
      <c r="I46" s="97" t="s">
        <v>75</v>
      </c>
      <c r="J46" s="17" t="s">
        <v>60</v>
      </c>
      <c r="K46" s="50"/>
    </row>
    <row r="47" spans="1:11" ht="43.5" customHeight="1">
      <c r="A47" s="40" t="s">
        <v>17</v>
      </c>
      <c r="B47" s="14" t="s">
        <v>96</v>
      </c>
      <c r="C47" s="40" t="s">
        <v>30</v>
      </c>
      <c r="D47" s="40" t="s">
        <v>36</v>
      </c>
      <c r="E47" s="66">
        <f t="shared" si="1"/>
        <v>16615</v>
      </c>
      <c r="F47" s="44">
        <v>5257</v>
      </c>
      <c r="G47" s="44">
        <v>5423</v>
      </c>
      <c r="H47" s="44">
        <v>5935</v>
      </c>
      <c r="I47" s="97" t="s">
        <v>75</v>
      </c>
      <c r="J47" s="17" t="s">
        <v>60</v>
      </c>
      <c r="K47" s="50"/>
    </row>
    <row r="48" spans="1:11" ht="50.25" customHeight="1">
      <c r="A48" s="40" t="s">
        <v>18</v>
      </c>
      <c r="B48" s="14" t="s">
        <v>61</v>
      </c>
      <c r="C48" s="40" t="s">
        <v>30</v>
      </c>
      <c r="D48" s="40" t="s">
        <v>36</v>
      </c>
      <c r="E48" s="66">
        <f t="shared" si="1"/>
        <v>4240</v>
      </c>
      <c r="F48" s="44">
        <v>1288</v>
      </c>
      <c r="G48" s="44">
        <v>1476</v>
      </c>
      <c r="H48" s="44">
        <v>1476</v>
      </c>
      <c r="I48" s="97" t="s">
        <v>75</v>
      </c>
      <c r="J48" s="17" t="s">
        <v>60</v>
      </c>
      <c r="K48" s="50"/>
    </row>
    <row r="49" spans="1:11" ht="43.5" customHeight="1">
      <c r="A49" s="38" t="s">
        <v>24</v>
      </c>
      <c r="B49" s="33" t="s">
        <v>62</v>
      </c>
      <c r="C49" s="40" t="s">
        <v>30</v>
      </c>
      <c r="D49" s="47" t="s">
        <v>36</v>
      </c>
      <c r="E49" s="66">
        <f t="shared" si="1"/>
        <v>1348.1999999999998</v>
      </c>
      <c r="F49" s="46" t="s">
        <v>44</v>
      </c>
      <c r="G49" s="41">
        <v>449.4</v>
      </c>
      <c r="H49" s="41">
        <v>449.4</v>
      </c>
      <c r="I49" s="97" t="s">
        <v>75</v>
      </c>
      <c r="J49" s="17" t="s">
        <v>63</v>
      </c>
      <c r="K49" s="50"/>
    </row>
    <row r="50" spans="1:11" ht="36" customHeight="1">
      <c r="A50" s="38" t="s">
        <v>25</v>
      </c>
      <c r="B50" s="14" t="s">
        <v>64</v>
      </c>
      <c r="C50" s="40" t="s">
        <v>30</v>
      </c>
      <c r="D50" s="47" t="s">
        <v>36</v>
      </c>
      <c r="E50" s="66">
        <f t="shared" si="1"/>
        <v>3664.3</v>
      </c>
      <c r="F50" s="46" t="s">
        <v>124</v>
      </c>
      <c r="G50" s="41">
        <v>1443.2</v>
      </c>
      <c r="H50" s="41">
        <v>788.5</v>
      </c>
      <c r="I50" s="97" t="s">
        <v>75</v>
      </c>
      <c r="J50" s="16" t="s">
        <v>67</v>
      </c>
      <c r="K50" s="50"/>
    </row>
    <row r="51" spans="1:11" ht="39.75" customHeight="1">
      <c r="A51" s="40" t="s">
        <v>26</v>
      </c>
      <c r="B51" s="14" t="s">
        <v>65</v>
      </c>
      <c r="C51" s="40" t="s">
        <v>30</v>
      </c>
      <c r="D51" s="40" t="s">
        <v>36</v>
      </c>
      <c r="E51" s="66">
        <f t="shared" si="1"/>
        <v>955</v>
      </c>
      <c r="F51" s="44">
        <v>288</v>
      </c>
      <c r="G51" s="44">
        <v>317</v>
      </c>
      <c r="H51" s="44">
        <v>350</v>
      </c>
      <c r="I51" s="35" t="s">
        <v>75</v>
      </c>
      <c r="J51" s="14" t="s">
        <v>63</v>
      </c>
      <c r="K51" s="50"/>
    </row>
    <row r="52" spans="1:11" ht="42.75" customHeight="1">
      <c r="A52" s="40" t="s">
        <v>27</v>
      </c>
      <c r="B52" s="14" t="s">
        <v>66</v>
      </c>
      <c r="C52" s="40" t="s">
        <v>30</v>
      </c>
      <c r="D52" s="40" t="s">
        <v>36</v>
      </c>
      <c r="E52" s="66">
        <f t="shared" si="1"/>
        <v>430</v>
      </c>
      <c r="F52" s="44">
        <v>130</v>
      </c>
      <c r="G52" s="44">
        <v>143</v>
      </c>
      <c r="H52" s="44">
        <v>157</v>
      </c>
      <c r="I52" s="35" t="s">
        <v>75</v>
      </c>
      <c r="J52" s="14" t="s">
        <v>67</v>
      </c>
      <c r="K52" s="50"/>
    </row>
    <row r="53" spans="1:11" s="13" customFormat="1" ht="12.75" customHeight="1" thickBot="1">
      <c r="A53" s="78"/>
      <c r="B53" s="79" t="s">
        <v>89</v>
      </c>
      <c r="C53" s="80"/>
      <c r="D53" s="81"/>
      <c r="E53" s="76">
        <f>E52+E51+E50+E49+E48+E47+E46</f>
        <v>30436.5</v>
      </c>
      <c r="F53" s="76">
        <f>F52+F51+F50+F49+F48+F47+F46</f>
        <v>9835</v>
      </c>
      <c r="G53" s="76">
        <f>G52+G51+G50+G49+G48+G47+G46</f>
        <v>10310.6</v>
      </c>
      <c r="H53" s="76">
        <f>H52+H51+H50+H49+H48+H47+H46</f>
        <v>10290.9</v>
      </c>
      <c r="I53" s="57"/>
      <c r="J53" s="82"/>
      <c r="K53" s="83"/>
    </row>
    <row r="54" spans="1:11" ht="15.75" customHeight="1">
      <c r="A54" s="158" t="s">
        <v>105</v>
      </c>
      <c r="B54" s="159"/>
      <c r="C54" s="159"/>
      <c r="D54" s="159"/>
      <c r="E54" s="159"/>
      <c r="F54" s="159"/>
      <c r="G54" s="159"/>
      <c r="H54" s="159"/>
      <c r="I54" s="159"/>
      <c r="J54" s="160"/>
      <c r="K54" s="50"/>
    </row>
    <row r="55" spans="1:15" ht="50.25" customHeight="1">
      <c r="A55" s="40" t="s">
        <v>19</v>
      </c>
      <c r="B55" s="14" t="s">
        <v>68</v>
      </c>
      <c r="C55" s="40" t="s">
        <v>30</v>
      </c>
      <c r="D55" s="40" t="s">
        <v>36</v>
      </c>
      <c r="E55" s="66">
        <f>F55+G55+H55</f>
        <v>625.3000000000001</v>
      </c>
      <c r="F55" s="44">
        <v>188.9</v>
      </c>
      <c r="G55" s="44">
        <v>207.8</v>
      </c>
      <c r="H55" s="44">
        <v>228.6</v>
      </c>
      <c r="I55" s="47" t="s">
        <v>75</v>
      </c>
      <c r="J55" s="32" t="s">
        <v>70</v>
      </c>
      <c r="K55" s="50"/>
      <c r="O55" t="s">
        <v>116</v>
      </c>
    </row>
    <row r="56" spans="1:11" ht="50.25" customHeight="1">
      <c r="A56" s="40" t="s">
        <v>20</v>
      </c>
      <c r="B56" s="14" t="s">
        <v>69</v>
      </c>
      <c r="C56" s="40" t="s">
        <v>30</v>
      </c>
      <c r="D56" s="40" t="s">
        <v>36</v>
      </c>
      <c r="E56" s="66">
        <f>F56+G56+H56</f>
        <v>2022.1999999999998</v>
      </c>
      <c r="F56" s="44">
        <v>1446.1</v>
      </c>
      <c r="G56" s="44">
        <v>274.3</v>
      </c>
      <c r="H56" s="44">
        <v>301.8</v>
      </c>
      <c r="I56" s="47" t="s">
        <v>75</v>
      </c>
      <c r="J56" s="32" t="s">
        <v>71</v>
      </c>
      <c r="K56" s="50"/>
    </row>
    <row r="57" spans="1:11" ht="48.75" customHeight="1">
      <c r="A57" s="38" t="s">
        <v>21</v>
      </c>
      <c r="B57" s="34" t="s">
        <v>91</v>
      </c>
      <c r="C57" s="40" t="s">
        <v>30</v>
      </c>
      <c r="D57" s="47" t="s">
        <v>36</v>
      </c>
      <c r="E57" s="62">
        <f>F57+G57+H57</f>
        <v>910.3</v>
      </c>
      <c r="F57" s="41">
        <v>275.3</v>
      </c>
      <c r="G57" s="41">
        <v>302</v>
      </c>
      <c r="H57" s="41">
        <v>333</v>
      </c>
      <c r="I57" s="47" t="s">
        <v>75</v>
      </c>
      <c r="J57" s="32" t="s">
        <v>71</v>
      </c>
      <c r="K57" s="50"/>
    </row>
    <row r="58" spans="1:11" ht="36" customHeight="1">
      <c r="A58" s="39" t="s">
        <v>46</v>
      </c>
      <c r="B58" s="33" t="s">
        <v>123</v>
      </c>
      <c r="C58" s="40" t="s">
        <v>30</v>
      </c>
      <c r="D58" s="47" t="s">
        <v>36</v>
      </c>
      <c r="E58" s="62">
        <f>F58+G58+H58</f>
        <v>5578.3</v>
      </c>
      <c r="F58" s="46" t="s">
        <v>45</v>
      </c>
      <c r="G58" s="41">
        <v>477</v>
      </c>
      <c r="H58" s="41">
        <v>477</v>
      </c>
      <c r="I58" s="47" t="s">
        <v>75</v>
      </c>
      <c r="J58" s="33" t="s">
        <v>72</v>
      </c>
      <c r="K58" s="50"/>
    </row>
    <row r="59" spans="1:11" s="13" customFormat="1" ht="12" customHeight="1" thickBot="1">
      <c r="A59" s="78"/>
      <c r="B59" s="79" t="s">
        <v>90</v>
      </c>
      <c r="C59" s="80"/>
      <c r="D59" s="81"/>
      <c r="E59" s="76">
        <f>E58+E57+E56+E55</f>
        <v>9136.099999999999</v>
      </c>
      <c r="F59" s="76">
        <f>F58+F57+F56+F55</f>
        <v>6534.6</v>
      </c>
      <c r="G59" s="76">
        <f>G58+G57+G56+G55</f>
        <v>1261.1</v>
      </c>
      <c r="H59" s="76">
        <f>H58+H57+H56+H55</f>
        <v>1340.3999999999999</v>
      </c>
      <c r="I59" s="84"/>
      <c r="J59" s="82"/>
      <c r="K59" s="83"/>
    </row>
    <row r="60" spans="1:11" ht="15.75" customHeight="1">
      <c r="A60" s="177" t="s">
        <v>106</v>
      </c>
      <c r="B60" s="178"/>
      <c r="C60" s="178"/>
      <c r="D60" s="178"/>
      <c r="E60" s="178"/>
      <c r="F60" s="178"/>
      <c r="G60" s="178"/>
      <c r="H60" s="178"/>
      <c r="I60" s="178"/>
      <c r="J60" s="179"/>
      <c r="K60" s="50"/>
    </row>
    <row r="61" spans="1:11" ht="85.5" customHeight="1">
      <c r="A61" s="40" t="s">
        <v>93</v>
      </c>
      <c r="B61" s="20" t="s">
        <v>74</v>
      </c>
      <c r="C61" s="40" t="s">
        <v>47</v>
      </c>
      <c r="D61" s="20" t="s">
        <v>36</v>
      </c>
      <c r="E61" s="133">
        <f>F61+G61+H61</f>
        <v>13764.5</v>
      </c>
      <c r="F61" s="42">
        <v>2765.5</v>
      </c>
      <c r="G61" s="40">
        <v>5237.6</v>
      </c>
      <c r="H61" s="40">
        <v>5761.4</v>
      </c>
      <c r="I61" s="47" t="s">
        <v>75</v>
      </c>
      <c r="J61" s="20" t="s">
        <v>73</v>
      </c>
      <c r="K61" s="50"/>
    </row>
    <row r="62" spans="1:11" ht="12.75" customHeight="1" thickBot="1">
      <c r="A62" s="85"/>
      <c r="B62" s="86" t="s">
        <v>92</v>
      </c>
      <c r="C62" s="87"/>
      <c r="D62" s="88"/>
      <c r="E62" s="89">
        <f>E61</f>
        <v>13764.5</v>
      </c>
      <c r="F62" s="89">
        <f>F61</f>
        <v>2765.5</v>
      </c>
      <c r="G62" s="89">
        <f>G61</f>
        <v>5237.6</v>
      </c>
      <c r="H62" s="89">
        <f>H61</f>
        <v>5761.4</v>
      </c>
      <c r="I62" s="90"/>
      <c r="J62" s="91"/>
      <c r="K62" s="50"/>
    </row>
    <row r="63" spans="1:11" ht="15.75" customHeight="1" thickBot="1">
      <c r="A63" s="92"/>
      <c r="B63" s="93" t="s">
        <v>6</v>
      </c>
      <c r="C63" s="93"/>
      <c r="D63" s="94"/>
      <c r="E63" s="95">
        <f>E62+E59+E53+E44+E39+E33+E19</f>
        <v>207252.38899999997</v>
      </c>
      <c r="F63" s="95">
        <f>F62+F59+F53+F44+F39+F33+F19</f>
        <v>91349.489</v>
      </c>
      <c r="G63" s="95">
        <f>G62+G59+G53+G44+G39+G33+G19</f>
        <v>57699.4</v>
      </c>
      <c r="H63" s="95">
        <f>H62+H59+H53+H44+H39+H33+H19</f>
        <v>58203.5</v>
      </c>
      <c r="I63" s="162"/>
      <c r="J63" s="163"/>
      <c r="K63" s="50"/>
    </row>
    <row r="64" spans="1:10" ht="18.75" customHeight="1">
      <c r="A64" s="4"/>
      <c r="B64" s="5"/>
      <c r="C64" s="5"/>
      <c r="D64" s="5"/>
      <c r="E64" s="12"/>
      <c r="F64" s="12"/>
      <c r="G64" s="19"/>
      <c r="H64" s="26"/>
      <c r="I64" s="5"/>
      <c r="J64" s="5"/>
    </row>
    <row r="65" spans="1:10" ht="21" customHeight="1">
      <c r="A65" s="5"/>
      <c r="B65" s="131"/>
      <c r="C65" s="5"/>
      <c r="D65" s="5"/>
      <c r="E65" s="5"/>
      <c r="F65" s="12"/>
      <c r="G65" s="12"/>
      <c r="I65" s="5"/>
      <c r="J65" s="5"/>
    </row>
    <row r="66" spans="1:10" ht="23.25" customHeight="1">
      <c r="A66" s="5"/>
      <c r="B66" s="132"/>
      <c r="C66" s="5"/>
      <c r="D66" s="5"/>
      <c r="E66" s="21"/>
      <c r="F66" s="5"/>
      <c r="G66" s="12"/>
      <c r="I66" s="12"/>
      <c r="J66" s="5"/>
    </row>
    <row r="67" spans="1:9" ht="18.75" customHeight="1">
      <c r="A67" s="5"/>
      <c r="B67" s="132"/>
      <c r="I67" s="132"/>
    </row>
    <row r="68" ht="21.75" customHeight="1"/>
    <row r="69" ht="23.25" customHeight="1"/>
    <row r="70" ht="20.25" customHeight="1"/>
    <row r="71" ht="20.2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37.5" customHeight="1"/>
    <row r="87" ht="76.5" customHeight="1"/>
    <row r="88" ht="44.25" customHeight="1"/>
    <row r="89" spans="1:10" s="13" customFormat="1" ht="21.75" customHeight="1">
      <c r="A89"/>
      <c r="B89"/>
      <c r="C89"/>
      <c r="D89"/>
      <c r="E89"/>
      <c r="F89"/>
      <c r="G89"/>
      <c r="H89" s="27"/>
      <c r="I89"/>
      <c r="J89"/>
    </row>
    <row r="90" ht="25.5" customHeight="1"/>
    <row r="91" ht="33" customHeight="1"/>
    <row r="92" ht="42.75" customHeight="1"/>
    <row r="93" ht="13.5" customHeight="1"/>
    <row r="94" ht="42.75" customHeight="1"/>
    <row r="95" ht="19.5" customHeight="1"/>
  </sheetData>
  <sheetProtection/>
  <mergeCells count="34">
    <mergeCell ref="A40:J40"/>
    <mergeCell ref="G1:J1"/>
    <mergeCell ref="A5:J5"/>
    <mergeCell ref="A6:J6"/>
    <mergeCell ref="A7:J7"/>
    <mergeCell ref="G2:J2"/>
    <mergeCell ref="G3:J3"/>
    <mergeCell ref="A34:J34"/>
    <mergeCell ref="A20:J20"/>
    <mergeCell ref="A16:A17"/>
    <mergeCell ref="F16:F17"/>
    <mergeCell ref="A60:J60"/>
    <mergeCell ref="A8:J8"/>
    <mergeCell ref="I9:I10"/>
    <mergeCell ref="B16:B17"/>
    <mergeCell ref="F9:H9"/>
    <mergeCell ref="A54:J54"/>
    <mergeCell ref="A45:J45"/>
    <mergeCell ref="G4:J4"/>
    <mergeCell ref="I63:J63"/>
    <mergeCell ref="J9:J10"/>
    <mergeCell ref="C9:C10"/>
    <mergeCell ref="A9:A10"/>
    <mergeCell ref="D9:D10"/>
    <mergeCell ref="C16:C17"/>
    <mergeCell ref="H16:H17"/>
    <mergeCell ref="B9:B10"/>
    <mergeCell ref="A12:J12"/>
    <mergeCell ref="D16:D17"/>
    <mergeCell ref="G16:G17"/>
    <mergeCell ref="E9:E10"/>
    <mergeCell ref="J16:J17"/>
    <mergeCell ref="I16:I17"/>
    <mergeCell ref="E16:E17"/>
  </mergeCells>
  <printOptions/>
  <pageMargins left="0.2362204724409449" right="0" top="0.3937007874015748" bottom="0.3937007874015748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2014-05-06T13:50:11Z</cp:lastPrinted>
  <dcterms:created xsi:type="dcterms:W3CDTF">1996-10-08T23:32:33Z</dcterms:created>
  <dcterms:modified xsi:type="dcterms:W3CDTF">2014-05-06T13:50:23Z</dcterms:modified>
  <cp:category/>
  <cp:version/>
  <cp:contentType/>
  <cp:contentStatus/>
</cp:coreProperties>
</file>